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270" windowWidth="14940" windowHeight="9150"/>
  </bookViews>
  <sheets>
    <sheet name="Роспись расходов" sheetId="1" r:id="rId1"/>
  </sheets>
  <definedNames>
    <definedName name="BFT_Print_Titles" localSheetId="0">'Роспись расходов'!$9:$11</definedName>
    <definedName name="LAST_CELL" localSheetId="0">'Роспись расходов'!#REF!</definedName>
  </definedNames>
  <calcPr calcId="124519"/>
</workbook>
</file>

<file path=xl/calcChain.xml><?xml version="1.0" encoding="utf-8"?>
<calcChain xmlns="http://schemas.openxmlformats.org/spreadsheetml/2006/main">
  <c r="F94" i="1"/>
  <c r="G30"/>
  <c r="H30"/>
  <c r="F30"/>
  <c r="G59" l="1"/>
  <c r="H59"/>
  <c r="F59"/>
  <c r="F62"/>
  <c r="G57" l="1"/>
  <c r="H57"/>
  <c r="F57"/>
  <c r="F56" s="1"/>
  <c r="G62" l="1"/>
  <c r="G56" s="1"/>
  <c r="G55" s="1"/>
  <c r="H62"/>
  <c r="H56" s="1"/>
  <c r="H55" s="1"/>
  <c r="G24" l="1"/>
  <c r="G23" s="1"/>
  <c r="G22" s="1"/>
  <c r="G21" s="1"/>
  <c r="G80"/>
  <c r="H80"/>
  <c r="G77"/>
  <c r="G76" s="1"/>
  <c r="G75" s="1"/>
  <c r="H77"/>
  <c r="H76" s="1"/>
  <c r="H75" s="1"/>
  <c r="G67"/>
  <c r="G66" s="1"/>
  <c r="G65" s="1"/>
  <c r="G64" s="1"/>
  <c r="H67"/>
  <c r="H66" s="1"/>
  <c r="H65" s="1"/>
  <c r="H64" s="1"/>
  <c r="G46"/>
  <c r="G45" s="1"/>
  <c r="H46"/>
  <c r="H45" s="1"/>
  <c r="G29"/>
  <c r="G28" s="1"/>
  <c r="G27" s="1"/>
  <c r="H29"/>
  <c r="H28" s="1"/>
  <c r="H27" s="1"/>
  <c r="H24"/>
  <c r="H23" s="1"/>
  <c r="H22" s="1"/>
  <c r="H21" s="1"/>
  <c r="G18"/>
  <c r="G17" s="1"/>
  <c r="G16" s="1"/>
  <c r="G15" s="1"/>
  <c r="H18"/>
  <c r="H17" s="1"/>
  <c r="H16" s="1"/>
  <c r="H15" s="1"/>
  <c r="F29"/>
  <c r="F28" s="1"/>
  <c r="F27" s="1"/>
  <c r="G94"/>
  <c r="H94"/>
  <c r="F43"/>
  <c r="F42" s="1"/>
  <c r="F41" s="1"/>
  <c r="F46"/>
  <c r="F45" s="1"/>
  <c r="F51"/>
  <c r="F50" s="1"/>
  <c r="F67"/>
  <c r="F66" s="1"/>
  <c r="F65" s="1"/>
  <c r="F64" s="1"/>
  <c r="F72"/>
  <c r="F71" s="1"/>
  <c r="F70" s="1"/>
  <c r="F69" s="1"/>
  <c r="F77"/>
  <c r="F76" s="1"/>
  <c r="F75" s="1"/>
  <c r="F80"/>
  <c r="F83"/>
  <c r="F88"/>
  <c r="F87" s="1"/>
  <c r="F86" s="1"/>
  <c r="F85" s="1"/>
  <c r="F100"/>
  <c r="F92" s="1"/>
  <c r="F105"/>
  <c r="F104" s="1"/>
  <c r="F103" s="1"/>
  <c r="F102" s="1"/>
  <c r="F18"/>
  <c r="F17" s="1"/>
  <c r="F16" s="1"/>
  <c r="F15" s="1"/>
  <c r="F24"/>
  <c r="F23" s="1"/>
  <c r="F22" s="1"/>
  <c r="F21" s="1"/>
  <c r="G43"/>
  <c r="G42" s="1"/>
  <c r="G41" s="1"/>
  <c r="H43"/>
  <c r="H42" s="1"/>
  <c r="H41" s="1"/>
  <c r="G51"/>
  <c r="G50" s="1"/>
  <c r="G49" s="1"/>
  <c r="G48" s="1"/>
  <c r="H51"/>
  <c r="H50" s="1"/>
  <c r="H49" s="1"/>
  <c r="H48" s="1"/>
  <c r="G72"/>
  <c r="G71" s="1"/>
  <c r="G70" s="1"/>
  <c r="G69" s="1"/>
  <c r="H72"/>
  <c r="H71" s="1"/>
  <c r="H70" s="1"/>
  <c r="H69" s="1"/>
  <c r="G83"/>
  <c r="H83"/>
  <c r="G88"/>
  <c r="G87" s="1"/>
  <c r="G86" s="1"/>
  <c r="G85" s="1"/>
  <c r="H88"/>
  <c r="H87" s="1"/>
  <c r="H86" s="1"/>
  <c r="H85" s="1"/>
  <c r="G100"/>
  <c r="H100"/>
  <c r="G105"/>
  <c r="G104" s="1"/>
  <c r="G103" s="1"/>
  <c r="G102" s="1"/>
  <c r="H105"/>
  <c r="H104" s="1"/>
  <c r="H103" s="1"/>
  <c r="H102" s="1"/>
  <c r="G54" l="1"/>
  <c r="F55"/>
  <c r="F54" s="1"/>
  <c r="G92"/>
  <c r="G91" s="1"/>
  <c r="G90" s="1"/>
  <c r="H54"/>
  <c r="F49"/>
  <c r="F48" s="1"/>
  <c r="G79"/>
  <c r="G74" s="1"/>
  <c r="H92"/>
  <c r="H91" s="1"/>
  <c r="H90" s="1"/>
  <c r="F91"/>
  <c r="F90" s="1"/>
  <c r="H79"/>
  <c r="H74" s="1"/>
  <c r="F79"/>
  <c r="F74" s="1"/>
  <c r="H40"/>
  <c r="H14" s="1"/>
  <c r="G40"/>
  <c r="G14" s="1"/>
  <c r="F40"/>
  <c r="F14" s="1"/>
  <c r="F13" l="1"/>
  <c r="F12" s="1"/>
  <c r="H13"/>
  <c r="H12" s="1"/>
  <c r="G13"/>
  <c r="G12" s="1"/>
</calcChain>
</file>

<file path=xl/sharedStrings.xml><?xml version="1.0" encoding="utf-8"?>
<sst xmlns="http://schemas.openxmlformats.org/spreadsheetml/2006/main" count="413" uniqueCount="119">
  <si>
    <t>Наименование показателя</t>
  </si>
  <si>
    <t>ВСЕГО:</t>
  </si>
  <si>
    <t/>
  </si>
  <si>
    <t>0102</t>
  </si>
  <si>
    <t>Функционирование высшего должностного лица субъекта Российской Федерации и муниципального образования</t>
  </si>
  <si>
    <t>0100000000</t>
  </si>
  <si>
    <t>0120000000</t>
  </si>
  <si>
    <t>Подпрограмма "Развитие муниципального управления сельского поселения"</t>
  </si>
  <si>
    <t>0120020300</t>
  </si>
  <si>
    <t>Высшее должностное лицо органа местного самоуправления</t>
  </si>
  <si>
    <t>121</t>
  </si>
  <si>
    <t>Фонд оплаты труда государственных (муниципальных) органов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</si>
  <si>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</si>
  <si>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</si>
  <si>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</si>
  <si>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</si>
  <si>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0120020400</t>
  </si>
  <si>
    <t>Финансовое обеспечение выполнения функций органов местного самоуправления</t>
  </si>
  <si>
    <t>244</t>
  </si>
  <si>
    <t>Прочая закупка товаров, работ и услуг для обеспечения государственных (муниципальных) нужд</t>
  </si>
  <si>
    <t>851</t>
  </si>
  <si>
    <t>Уплата налога на имущество организаций и земельного налога</t>
  </si>
  <si>
    <t>852</t>
  </si>
  <si>
    <t>Уплата прочих налогов, сборов</t>
  </si>
  <si>
    <t>0113</t>
  </si>
  <si>
    <t>Другие общегосударственные вопросы</t>
  </si>
  <si>
    <t>0130000000</t>
  </si>
  <si>
    <t>Подпрограмма "Реализация переданных полномочий"</t>
  </si>
  <si>
    <t>9900000000</t>
  </si>
  <si>
    <t>Непрограммные направления деятельности</t>
  </si>
  <si>
    <t>Создание административных комиссий и определение перечня должностных лиц, уполномоченных составлять протоколы об административных нарушениях</t>
  </si>
  <si>
    <t>0203</t>
  </si>
  <si>
    <t>Мобилизационная и вневойсковая подготовка</t>
  </si>
  <si>
    <t>0120051180</t>
  </si>
  <si>
    <t>На осуществление первичного воинского учета на территориях, где отсутствуют военные комиссариаты</t>
  </si>
  <si>
    <t>0310</t>
  </si>
  <si>
    <t>Обеспечение пожарной безопасности</t>
  </si>
  <si>
    <t>0150000000</t>
  </si>
  <si>
    <t>Подпрограмма "Обеспечение первичных мер пожарной безопасности на территории сельского поселения"</t>
  </si>
  <si>
    <t>247</t>
  </si>
  <si>
    <t>Закупка энергетических ресурсов</t>
  </si>
  <si>
    <t>0409</t>
  </si>
  <si>
    <t>Дорожное хозяйство (дорожные фонды)</t>
  </si>
  <si>
    <t>Дорожная деятельность в отношении автомобильных дорог местного значения</t>
  </si>
  <si>
    <t>0502</t>
  </si>
  <si>
    <t>Коммунальное хозяйство</t>
  </si>
  <si>
    <t>0130006210</t>
  </si>
  <si>
    <t>Организация в границах поселений электро-, тепло-, водоснабжения и водоотведения</t>
  </si>
  <si>
    <t>0503</t>
  </si>
  <si>
    <t>Благоустройство</t>
  </si>
  <si>
    <t>0130006220</t>
  </si>
  <si>
    <t>Содержание мест захоронения</t>
  </si>
  <si>
    <t>0140000000</t>
  </si>
  <si>
    <t>Подпрограмма "Благоустройство сельского поселения"</t>
  </si>
  <si>
    <t>0140006920</t>
  </si>
  <si>
    <t>Уличное освещение</t>
  </si>
  <si>
    <t>0140006930</t>
  </si>
  <si>
    <t>Благоустройство сельского поселения</t>
  </si>
  <si>
    <t>0605</t>
  </si>
  <si>
    <t>Другие вопросы в области охраны окружающей среды</t>
  </si>
  <si>
    <t>0130006240</t>
  </si>
  <si>
    <t>Участие в деятельности по накоплению (в том числе раздельному), сбору, транспортированию, обработке, утилизации, обезвреживанию, захоронению твердых коммунальных отходов</t>
  </si>
  <si>
    <t>0801</t>
  </si>
  <si>
    <t>Культура</t>
  </si>
  <si>
    <t>0110000000</t>
  </si>
  <si>
    <t>0110015000</t>
  </si>
  <si>
    <t>Учреждения культуры</t>
  </si>
  <si>
    <t>111</t>
  </si>
  <si>
    <t>Фонд оплаты труда учреждений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</si>
  <si>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</si>
  <si>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</si>
  <si>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Компенсация расходов на оплату жилых помещений, отопления и освещения гражданам, работающим и проживающим в сельских населенных пунктах и рабочих поселках Челябинской области</t>
  </si>
  <si>
    <t>321</t>
  </si>
  <si>
    <t>Пособия, компенсации и иные социальные выплаты гражданам, кроме публичных нормативных обязательств</t>
  </si>
  <si>
    <t xml:space="preserve">                                                                                к решению Совета депутатов</t>
  </si>
  <si>
    <t>Ведомство</t>
  </si>
  <si>
    <t>Раздел, подраздел</t>
  </si>
  <si>
    <t>Целевая статья</t>
  </si>
  <si>
    <t>Группа (подгруппа) вида расходов</t>
  </si>
  <si>
    <t>(тыс. рублей)</t>
  </si>
  <si>
    <t>Другие мероприятия по реализации функций органа местного самоуправления</t>
  </si>
  <si>
    <t>Обеспечение первичных мер пожарной безопасности</t>
  </si>
  <si>
    <t>0150006900</t>
  </si>
  <si>
    <t>Социальное обеспечение населения</t>
  </si>
  <si>
    <t>1003</t>
  </si>
  <si>
    <t>Пенсии за выслугу лет муниципальным служащим сельского поселения</t>
  </si>
  <si>
    <t>0120011100</t>
  </si>
  <si>
    <t>Иные пенсии, социальные доплаты к пенсиям</t>
  </si>
  <si>
    <t>312</t>
  </si>
  <si>
    <t xml:space="preserve">                                                                   Хуторского сельского поселения</t>
  </si>
  <si>
    <t>Программа"Устойчивое развитие Хуторского сельского поселения"</t>
  </si>
  <si>
    <t>938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</si>
  <si>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</si>
  <si>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</si>
  <si>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Председатель представительного органа местного самоуправления</t>
  </si>
  <si>
    <t>0120021110</t>
  </si>
  <si>
    <t>Подпрограмма "Развитие культуры и спорта в сельском поселении"</t>
  </si>
  <si>
    <t>2024 год</t>
  </si>
  <si>
    <t>0100</t>
  </si>
  <si>
    <t>Функционирование  субъекта Российской Федерации и муниципального образования</t>
  </si>
  <si>
    <t>2025 год</t>
  </si>
  <si>
    <t>Реализация мероприятий по ГО и ЧС</t>
  </si>
  <si>
    <t>Иные выплаты государственных (муниципальных) органов привлекаемым лицам</t>
  </si>
  <si>
    <t>123</t>
  </si>
  <si>
    <t>0120021500</t>
  </si>
  <si>
    <t>0110028431</t>
  </si>
  <si>
    <t>9900099061</t>
  </si>
  <si>
    <t>На обеспечение первичных мер пожарной безопасности сельских поселений за счет средств областного бюджета</t>
  </si>
  <si>
    <t>01500S6140</t>
  </si>
  <si>
    <t>Ведомственная структура расходов бюджета Хуторского сельского поселения на 2024 год и на плановый период 2025 и 2026 годов</t>
  </si>
  <si>
    <t>2026 год</t>
  </si>
  <si>
    <t>0150007801</t>
  </si>
  <si>
    <t>122</t>
  </si>
  <si>
    <t>0130006201</t>
  </si>
  <si>
    <t>0110015200</t>
  </si>
  <si>
    <t>Обеспечение антитеррористической защищенности потенциально-опасных объектов, мест массового пребывания людей и объектов жизнеобеспечения нгаселения</t>
  </si>
  <si>
    <t>0110000151</t>
  </si>
  <si>
    <t xml:space="preserve">                            от  "04" июня 2025 года №  14</t>
  </si>
  <si>
    <t xml:space="preserve">                                                                                                         Приложение 3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</si>
</sst>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0"/>
      <name val="Arial"/>
      <family val="2"/>
      <charset val="204"/>
    </font>
    <font>
      <sz val="13"/>
      <name val="Times New Roman"/>
      <family val="1"/>
      <charset val="204"/>
    </font>
    <font>
      <sz val="13"/>
      <color indexed="12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0" xfId="0" applyFont="1"/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center"/>
    </xf>
    <xf numFmtId="49" fontId="2" fillId="0" borderId="4" xfId="0" applyNumberFormat="1" applyFont="1" applyBorder="1" applyAlignment="1" applyProtection="1"/>
    <xf numFmtId="49" fontId="2" fillId="0" borderId="3" xfId="0" applyNumberFormat="1" applyFont="1" applyBorder="1" applyAlignment="1" applyProtection="1">
      <alignment horizontal="left" vertical="top" wrapText="1"/>
    </xf>
    <xf numFmtId="49" fontId="2" fillId="0" borderId="3" xfId="0" applyNumberFormat="1" applyFont="1" applyBorder="1" applyAlignment="1" applyProtection="1">
      <alignment horizontal="center" vertical="top" wrapText="1"/>
    </xf>
    <xf numFmtId="4" fontId="2" fillId="0" borderId="3" xfId="0" applyNumberFormat="1" applyFont="1" applyBorder="1" applyAlignment="1" applyProtection="1">
      <alignment horizontal="right" vertical="top" wrapText="1"/>
    </xf>
    <xf numFmtId="49" fontId="2" fillId="0" borderId="5" xfId="0" applyNumberFormat="1" applyFont="1" applyBorder="1" applyAlignment="1" applyProtection="1">
      <alignment horizontal="left" vertical="top" wrapText="1"/>
    </xf>
    <xf numFmtId="49" fontId="2" fillId="0" borderId="5" xfId="0" applyNumberFormat="1" applyFont="1" applyBorder="1" applyAlignment="1" applyProtection="1">
      <alignment horizontal="center" vertical="top" wrapText="1"/>
    </xf>
    <xf numFmtId="4" fontId="2" fillId="0" borderId="5" xfId="0" applyNumberFormat="1" applyFont="1" applyBorder="1" applyAlignment="1" applyProtection="1">
      <alignment horizontal="right" vertical="top" wrapText="1"/>
    </xf>
    <xf numFmtId="49" fontId="2" fillId="0" borderId="3" xfId="0" applyNumberFormat="1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" fontId="2" fillId="0" borderId="3" xfId="0" applyNumberFormat="1" applyFont="1" applyBorder="1" applyAlignment="1" applyProtection="1">
      <alignment horizontal="right" wrapText="1"/>
    </xf>
    <xf numFmtId="0" fontId="2" fillId="0" borderId="0" xfId="0" applyFont="1" applyBorder="1" applyAlignment="1" applyProtection="1">
      <alignment horizontal="right"/>
    </xf>
    <xf numFmtId="49" fontId="2" fillId="0" borderId="6" xfId="0" applyNumberFormat="1" applyFont="1" applyBorder="1" applyAlignment="1" applyProtection="1">
      <alignment horizontal="left" vertical="top" wrapText="1"/>
    </xf>
    <xf numFmtId="49" fontId="2" fillId="0" borderId="6" xfId="0" applyNumberFormat="1" applyFont="1" applyBorder="1" applyAlignment="1" applyProtection="1">
      <alignment horizontal="center" vertical="top" wrapText="1"/>
    </xf>
    <xf numFmtId="4" fontId="2" fillId="2" borderId="3" xfId="0" applyNumberFormat="1" applyFont="1" applyFill="1" applyBorder="1" applyAlignment="1" applyProtection="1">
      <alignment horizontal="right" vertical="top" wrapText="1"/>
    </xf>
    <xf numFmtId="4" fontId="2" fillId="2" borderId="5" xfId="0" applyNumberFormat="1" applyFont="1" applyFill="1" applyBorder="1" applyAlignment="1" applyProtection="1">
      <alignment horizontal="right" vertical="top" wrapText="1"/>
    </xf>
    <xf numFmtId="4" fontId="5" fillId="2" borderId="3" xfId="0" applyNumberFormat="1" applyFont="1" applyFill="1" applyBorder="1" applyAlignment="1" applyProtection="1">
      <alignment horizontal="right" vertical="top" wrapText="1"/>
    </xf>
    <xf numFmtId="4" fontId="2" fillId="0" borderId="6" xfId="0" applyNumberFormat="1" applyFont="1" applyBorder="1" applyAlignment="1" applyProtection="1">
      <alignment horizontal="right" vertical="top" wrapText="1"/>
    </xf>
    <xf numFmtId="4" fontId="6" fillId="0" borderId="3" xfId="0" applyNumberFormat="1" applyFont="1" applyBorder="1" applyAlignment="1" applyProtection="1">
      <alignment horizontal="right" vertical="top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6"/>
  <sheetViews>
    <sheetView tabSelected="1" workbookViewId="0">
      <selection activeCell="D1" sqref="D1:H1"/>
    </sheetView>
  </sheetViews>
  <sheetFormatPr defaultRowHeight="12.75" customHeight="1"/>
  <cols>
    <col min="1" max="1" width="56.140625" customWidth="1"/>
    <col min="2" max="2" width="12.28515625" customWidth="1"/>
    <col min="3" max="3" width="11.85546875" customWidth="1"/>
    <col min="4" max="4" width="17.42578125" customWidth="1"/>
    <col min="5" max="5" width="12.42578125" customWidth="1"/>
    <col min="6" max="8" width="15.7109375" customWidth="1"/>
    <col min="9" max="9" width="8.85546875" customWidth="1"/>
  </cols>
  <sheetData>
    <row r="1" spans="1:9" ht="16.5">
      <c r="A1" s="2"/>
      <c r="B1" s="3"/>
      <c r="C1" s="4"/>
      <c r="D1" s="34" t="s">
        <v>118</v>
      </c>
      <c r="E1" s="34"/>
      <c r="F1" s="34"/>
      <c r="G1" s="34"/>
      <c r="H1" s="34"/>
      <c r="I1" s="5"/>
    </row>
    <row r="2" spans="1:9" ht="16.5">
      <c r="A2" s="2"/>
      <c r="B2" s="5"/>
      <c r="C2" s="2"/>
      <c r="D2" s="35" t="s">
        <v>74</v>
      </c>
      <c r="E2" s="35"/>
      <c r="F2" s="35"/>
      <c r="G2" s="35"/>
      <c r="H2" s="35"/>
      <c r="I2" s="5"/>
    </row>
    <row r="3" spans="1:9" ht="16.5">
      <c r="A3" s="5"/>
      <c r="B3" s="5"/>
      <c r="C3" s="5"/>
      <c r="D3" s="35" t="s">
        <v>89</v>
      </c>
      <c r="E3" s="35"/>
      <c r="F3" s="35"/>
      <c r="G3" s="35"/>
      <c r="H3" s="35"/>
      <c r="I3" s="5"/>
    </row>
    <row r="4" spans="1:9" ht="34.5" customHeight="1">
      <c r="A4" s="5"/>
      <c r="B4" s="5"/>
      <c r="C4" s="5"/>
      <c r="D4" s="36" t="s">
        <v>117</v>
      </c>
      <c r="E4" s="36"/>
      <c r="F4" s="36"/>
      <c r="G4" s="36"/>
      <c r="H4" s="36"/>
      <c r="I4" s="5"/>
    </row>
    <row r="5" spans="1:9" ht="16.5">
      <c r="A5" s="5"/>
      <c r="B5" s="6"/>
      <c r="C5" s="6"/>
      <c r="D5" s="6"/>
      <c r="E5" s="6"/>
      <c r="F5" s="7"/>
      <c r="G5" s="7"/>
      <c r="H5" s="7"/>
      <c r="I5" s="7"/>
    </row>
    <row r="6" spans="1:9" ht="16.5">
      <c r="A6" s="32" t="s">
        <v>109</v>
      </c>
      <c r="B6" s="32"/>
      <c r="C6" s="32"/>
      <c r="D6" s="32"/>
      <c r="E6" s="32"/>
      <c r="F6" s="32"/>
      <c r="G6" s="32"/>
      <c r="H6" s="32"/>
      <c r="I6" s="32"/>
    </row>
    <row r="7" spans="1:9" ht="16.5">
      <c r="A7" s="8"/>
      <c r="B7" s="8"/>
      <c r="C7" s="8"/>
      <c r="D7" s="8"/>
      <c r="E7" s="8"/>
      <c r="F7" s="8"/>
      <c r="G7" s="8"/>
      <c r="H7" s="8"/>
      <c r="I7" s="8"/>
    </row>
    <row r="8" spans="1:9" ht="16.5">
      <c r="A8" s="8"/>
      <c r="B8" s="8"/>
      <c r="C8" s="8"/>
      <c r="D8" s="8"/>
      <c r="E8" s="8"/>
      <c r="F8" s="8"/>
      <c r="G8" s="8"/>
      <c r="H8" s="8"/>
      <c r="I8" s="8"/>
    </row>
    <row r="9" spans="1:9" ht="13.5" customHeight="1">
      <c r="A9" s="33"/>
      <c r="B9" s="33"/>
      <c r="C9" s="5"/>
      <c r="D9" s="5"/>
      <c r="E9" s="5"/>
      <c r="F9" s="5"/>
      <c r="G9" s="5"/>
      <c r="H9" s="19" t="s">
        <v>79</v>
      </c>
      <c r="I9" s="5"/>
    </row>
    <row r="10" spans="1:9" ht="16.5">
      <c r="A10" s="27" t="s">
        <v>0</v>
      </c>
      <c r="B10" s="29" t="s">
        <v>75</v>
      </c>
      <c r="C10" s="30" t="s">
        <v>76</v>
      </c>
      <c r="D10" s="29" t="s">
        <v>77</v>
      </c>
      <c r="E10" s="29" t="s">
        <v>78</v>
      </c>
      <c r="F10" s="27" t="s">
        <v>97</v>
      </c>
      <c r="G10" s="27" t="s">
        <v>100</v>
      </c>
      <c r="H10" s="27" t="s">
        <v>110</v>
      </c>
      <c r="I10" s="9"/>
    </row>
    <row r="11" spans="1:9" ht="57" customHeight="1">
      <c r="A11" s="28"/>
      <c r="B11" s="29"/>
      <c r="C11" s="31"/>
      <c r="D11" s="29"/>
      <c r="E11" s="29"/>
      <c r="F11" s="28"/>
      <c r="G11" s="28"/>
      <c r="H11" s="28"/>
      <c r="I11" s="9"/>
    </row>
    <row r="12" spans="1:9" ht="16.5">
      <c r="A12" s="16" t="s">
        <v>1</v>
      </c>
      <c r="B12" s="17" t="s">
        <v>2</v>
      </c>
      <c r="C12" s="17"/>
      <c r="D12" s="17"/>
      <c r="E12" s="17"/>
      <c r="F12" s="18">
        <f>F13</f>
        <v>18959.039999999997</v>
      </c>
      <c r="G12" s="18">
        <f t="shared" ref="G12:H12" si="0">G13</f>
        <v>15535.720000000003</v>
      </c>
      <c r="H12" s="18">
        <f t="shared" si="0"/>
        <v>15433.02</v>
      </c>
      <c r="I12" s="5"/>
    </row>
    <row r="13" spans="1:9" ht="33">
      <c r="A13" s="10" t="s">
        <v>99</v>
      </c>
      <c r="B13" s="17" t="s">
        <v>91</v>
      </c>
      <c r="C13" s="17"/>
      <c r="D13" s="17"/>
      <c r="E13" s="17"/>
      <c r="F13" s="18">
        <f>F14+F48+F54+F64+F69+F74+F85+F90+F102+0.01</f>
        <v>18959.039999999997</v>
      </c>
      <c r="G13" s="18">
        <f>G14+G48+G54+G64+G69+G74+G85+G90+G102</f>
        <v>15535.720000000003</v>
      </c>
      <c r="H13" s="18">
        <f>H14+H48+H54+H64+H69+H74+H85+H90+H102</f>
        <v>15433.02</v>
      </c>
      <c r="I13" s="5"/>
    </row>
    <row r="14" spans="1:9" ht="33">
      <c r="A14" s="10" t="s">
        <v>99</v>
      </c>
      <c r="B14" s="17" t="s">
        <v>91</v>
      </c>
      <c r="C14" s="17" t="s">
        <v>98</v>
      </c>
      <c r="D14" s="17"/>
      <c r="E14" s="17"/>
      <c r="F14" s="18">
        <f>F15+F21+F27+F40</f>
        <v>7454.48</v>
      </c>
      <c r="G14" s="18">
        <f t="shared" ref="G14:H14" si="1">G15+G21+G27+G40</f>
        <v>6508.0800000000008</v>
      </c>
      <c r="H14" s="18">
        <f t="shared" si="1"/>
        <v>6508.0800000000008</v>
      </c>
      <c r="I14" s="5"/>
    </row>
    <row r="15" spans="1:9" s="1" customFormat="1" ht="49.5">
      <c r="A15" s="10" t="s">
        <v>4</v>
      </c>
      <c r="B15" s="11" t="s">
        <v>91</v>
      </c>
      <c r="C15" s="11" t="s">
        <v>3</v>
      </c>
      <c r="D15" s="11"/>
      <c r="E15" s="11"/>
      <c r="F15" s="12">
        <f>F16</f>
        <v>1270.3600000000001</v>
      </c>
      <c r="G15" s="12">
        <f t="shared" ref="G15:H15" si="2">G16</f>
        <v>1129.4000000000001</v>
      </c>
      <c r="H15" s="12">
        <f t="shared" si="2"/>
        <v>1129.4000000000001</v>
      </c>
      <c r="I15" s="5"/>
    </row>
    <row r="16" spans="1:9" s="1" customFormat="1" ht="33">
      <c r="A16" s="10" t="s">
        <v>90</v>
      </c>
      <c r="B16" s="11" t="s">
        <v>91</v>
      </c>
      <c r="C16" s="11" t="s">
        <v>3</v>
      </c>
      <c r="D16" s="11" t="s">
        <v>5</v>
      </c>
      <c r="E16" s="11"/>
      <c r="F16" s="12">
        <f>F17</f>
        <v>1270.3600000000001</v>
      </c>
      <c r="G16" s="12">
        <f t="shared" ref="G16:H16" si="3">G17</f>
        <v>1129.4000000000001</v>
      </c>
      <c r="H16" s="12">
        <f t="shared" si="3"/>
        <v>1129.4000000000001</v>
      </c>
      <c r="I16" s="5"/>
    </row>
    <row r="17" spans="1:9" s="1" customFormat="1" ht="33">
      <c r="A17" s="10" t="s">
        <v>7</v>
      </c>
      <c r="B17" s="11" t="s">
        <v>91</v>
      </c>
      <c r="C17" s="11" t="s">
        <v>3</v>
      </c>
      <c r="D17" s="11" t="s">
        <v>6</v>
      </c>
      <c r="E17" s="11"/>
      <c r="F17" s="12">
        <f>F18</f>
        <v>1270.3600000000001</v>
      </c>
      <c r="G17" s="12">
        <f t="shared" ref="G17:H17" si="4">G18</f>
        <v>1129.4000000000001</v>
      </c>
      <c r="H17" s="12">
        <f t="shared" si="4"/>
        <v>1129.4000000000001</v>
      </c>
      <c r="I17" s="5"/>
    </row>
    <row r="18" spans="1:9" s="1" customFormat="1" ht="33">
      <c r="A18" s="10" t="s">
        <v>9</v>
      </c>
      <c r="B18" s="11" t="s">
        <v>91</v>
      </c>
      <c r="C18" s="11" t="s">
        <v>3</v>
      </c>
      <c r="D18" s="11" t="s">
        <v>8</v>
      </c>
      <c r="E18" s="11"/>
      <c r="F18" s="12">
        <f>F19+F20</f>
        <v>1270.3600000000001</v>
      </c>
      <c r="G18" s="12">
        <f t="shared" ref="G18:H18" si="5">G19+G20</f>
        <v>1129.4000000000001</v>
      </c>
      <c r="H18" s="12">
        <f t="shared" si="5"/>
        <v>1129.4000000000001</v>
      </c>
      <c r="I18" s="5"/>
    </row>
    <row r="19" spans="1:9" s="1" customFormat="1" ht="33">
      <c r="A19" s="13" t="s">
        <v>11</v>
      </c>
      <c r="B19" s="14" t="s">
        <v>91</v>
      </c>
      <c r="C19" s="14" t="s">
        <v>3</v>
      </c>
      <c r="D19" s="14" t="s">
        <v>8</v>
      </c>
      <c r="E19" s="14" t="s">
        <v>10</v>
      </c>
      <c r="F19" s="15">
        <v>976.63</v>
      </c>
      <c r="G19" s="15">
        <v>861.57</v>
      </c>
      <c r="H19" s="15">
        <v>861.57</v>
      </c>
      <c r="I19" s="5"/>
    </row>
    <row r="20" spans="1:9" s="1" customFormat="1" ht="66">
      <c r="A20" s="13" t="s">
        <v>13</v>
      </c>
      <c r="B20" s="14" t="s">
        <v>91</v>
      </c>
      <c r="C20" s="14" t="s">
        <v>3</v>
      </c>
      <c r="D20" s="14" t="s">
        <v>8</v>
      </c>
      <c r="E20" s="14" t="s">
        <v>12</v>
      </c>
      <c r="F20" s="15">
        <v>293.73</v>
      </c>
      <c r="G20" s="15">
        <v>267.83</v>
      </c>
      <c r="H20" s="15">
        <v>267.83</v>
      </c>
      <c r="I20" s="5"/>
    </row>
    <row r="21" spans="1:9" s="1" customFormat="1" ht="66">
      <c r="A21" s="10" t="s">
        <v>92</v>
      </c>
      <c r="B21" s="11" t="s">
        <v>91</v>
      </c>
      <c r="C21" s="11" t="s">
        <v>93</v>
      </c>
      <c r="D21" s="11"/>
      <c r="E21" s="11"/>
      <c r="F21" s="12">
        <f>F22</f>
        <v>879.15</v>
      </c>
      <c r="G21" s="12">
        <f t="shared" ref="G21:H23" si="6">G22</f>
        <v>781.31999999999994</v>
      </c>
      <c r="H21" s="12">
        <f t="shared" si="6"/>
        <v>781.31999999999994</v>
      </c>
      <c r="I21" s="5"/>
    </row>
    <row r="22" spans="1:9" s="1" customFormat="1" ht="33">
      <c r="A22" s="10" t="s">
        <v>90</v>
      </c>
      <c r="B22" s="11" t="s">
        <v>91</v>
      </c>
      <c r="C22" s="11" t="s">
        <v>93</v>
      </c>
      <c r="D22" s="11" t="s">
        <v>5</v>
      </c>
      <c r="E22" s="11"/>
      <c r="F22" s="12">
        <f>F23</f>
        <v>879.15</v>
      </c>
      <c r="G22" s="12">
        <f t="shared" si="6"/>
        <v>781.31999999999994</v>
      </c>
      <c r="H22" s="12">
        <f t="shared" si="6"/>
        <v>781.31999999999994</v>
      </c>
      <c r="I22" s="5"/>
    </row>
    <row r="23" spans="1:9" s="1" customFormat="1" ht="33">
      <c r="A23" s="10" t="s">
        <v>7</v>
      </c>
      <c r="B23" s="11" t="s">
        <v>91</v>
      </c>
      <c r="C23" s="11" t="s">
        <v>93</v>
      </c>
      <c r="D23" s="11" t="s">
        <v>6</v>
      </c>
      <c r="E23" s="11"/>
      <c r="F23" s="12">
        <f>F24</f>
        <v>879.15</v>
      </c>
      <c r="G23" s="12">
        <f t="shared" si="6"/>
        <v>781.31999999999994</v>
      </c>
      <c r="H23" s="12">
        <f t="shared" si="6"/>
        <v>781.31999999999994</v>
      </c>
      <c r="I23" s="5"/>
    </row>
    <row r="24" spans="1:9" s="1" customFormat="1" ht="33">
      <c r="A24" s="10" t="s">
        <v>94</v>
      </c>
      <c r="B24" s="11" t="s">
        <v>91</v>
      </c>
      <c r="C24" s="11" t="s">
        <v>93</v>
      </c>
      <c r="D24" s="11" t="s">
        <v>95</v>
      </c>
      <c r="E24" s="11"/>
      <c r="F24" s="12">
        <f>F25+F26</f>
        <v>879.15</v>
      </c>
      <c r="G24" s="12">
        <f>G25+G26</f>
        <v>781.31999999999994</v>
      </c>
      <c r="H24" s="12">
        <f t="shared" ref="H24" si="7">H25+H26</f>
        <v>781.31999999999994</v>
      </c>
      <c r="I24" s="5"/>
    </row>
    <row r="25" spans="1:9" s="1" customFormat="1" ht="33">
      <c r="A25" s="13" t="s">
        <v>11</v>
      </c>
      <c r="B25" s="14" t="s">
        <v>91</v>
      </c>
      <c r="C25" s="14" t="s">
        <v>93</v>
      </c>
      <c r="D25" s="14" t="s">
        <v>95</v>
      </c>
      <c r="E25" s="14" t="s">
        <v>10</v>
      </c>
      <c r="F25" s="15">
        <v>676.16</v>
      </c>
      <c r="G25" s="15">
        <v>592.41</v>
      </c>
      <c r="H25" s="15">
        <v>592.41</v>
      </c>
      <c r="I25" s="5"/>
    </row>
    <row r="26" spans="1:9" s="1" customFormat="1" ht="66">
      <c r="A26" s="13" t="s">
        <v>13</v>
      </c>
      <c r="B26" s="14" t="s">
        <v>91</v>
      </c>
      <c r="C26" s="14" t="s">
        <v>93</v>
      </c>
      <c r="D26" s="14" t="s">
        <v>95</v>
      </c>
      <c r="E26" s="14" t="s">
        <v>12</v>
      </c>
      <c r="F26" s="15">
        <v>202.99</v>
      </c>
      <c r="G26" s="15">
        <v>188.91</v>
      </c>
      <c r="H26" s="15">
        <v>188.91</v>
      </c>
      <c r="I26" s="5"/>
    </row>
    <row r="27" spans="1:9" s="1" customFormat="1" ht="66">
      <c r="A27" s="10" t="s">
        <v>15</v>
      </c>
      <c r="B27" s="11" t="s">
        <v>91</v>
      </c>
      <c r="C27" s="11" t="s">
        <v>14</v>
      </c>
      <c r="D27" s="11"/>
      <c r="E27" s="11"/>
      <c r="F27" s="12">
        <f>F28</f>
        <v>5304.9699999999993</v>
      </c>
      <c r="G27" s="12">
        <f t="shared" ref="G27:H29" si="8">G28</f>
        <v>4593.05</v>
      </c>
      <c r="H27" s="12">
        <f t="shared" si="8"/>
        <v>4593.05</v>
      </c>
      <c r="I27" s="5"/>
    </row>
    <row r="28" spans="1:9" s="1" customFormat="1" ht="33">
      <c r="A28" s="10" t="s">
        <v>90</v>
      </c>
      <c r="B28" s="11" t="s">
        <v>91</v>
      </c>
      <c r="C28" s="11" t="s">
        <v>14</v>
      </c>
      <c r="D28" s="11" t="s">
        <v>5</v>
      </c>
      <c r="E28" s="11"/>
      <c r="F28" s="12">
        <f>F29</f>
        <v>5304.9699999999993</v>
      </c>
      <c r="G28" s="12">
        <f t="shared" si="8"/>
        <v>4593.05</v>
      </c>
      <c r="H28" s="12">
        <f t="shared" si="8"/>
        <v>4593.05</v>
      </c>
      <c r="I28" s="5"/>
    </row>
    <row r="29" spans="1:9" s="1" customFormat="1" ht="33">
      <c r="A29" s="10" t="s">
        <v>7</v>
      </c>
      <c r="B29" s="11" t="s">
        <v>91</v>
      </c>
      <c r="C29" s="11" t="s">
        <v>14</v>
      </c>
      <c r="D29" s="11" t="s">
        <v>6</v>
      </c>
      <c r="E29" s="11"/>
      <c r="F29" s="12">
        <f>F30</f>
        <v>5304.9699999999993</v>
      </c>
      <c r="G29" s="12">
        <f t="shared" si="8"/>
        <v>4593.05</v>
      </c>
      <c r="H29" s="12">
        <f t="shared" si="8"/>
        <v>4593.05</v>
      </c>
      <c r="I29" s="5"/>
    </row>
    <row r="30" spans="1:9" s="1" customFormat="1" ht="33">
      <c r="A30" s="10" t="s">
        <v>17</v>
      </c>
      <c r="B30" s="11" t="s">
        <v>91</v>
      </c>
      <c r="C30" s="11" t="s">
        <v>14</v>
      </c>
      <c r="D30" s="11" t="s">
        <v>16</v>
      </c>
      <c r="E30" s="11"/>
      <c r="F30" s="12">
        <f>F31+F32+F33+F34+F35+F36+F37+F38+F39</f>
        <v>5304.9699999999993</v>
      </c>
      <c r="G30" s="12">
        <f t="shared" ref="G30:H30" si="9">G31+G32+G33+G34+G35+G36+G37+G38+G39</f>
        <v>4593.05</v>
      </c>
      <c r="H30" s="12">
        <f t="shared" si="9"/>
        <v>4593.05</v>
      </c>
      <c r="I30" s="5"/>
    </row>
    <row r="31" spans="1:9" s="1" customFormat="1" ht="33">
      <c r="A31" s="13" t="s">
        <v>11</v>
      </c>
      <c r="B31" s="14" t="s">
        <v>91</v>
      </c>
      <c r="C31" s="14" t="s">
        <v>14</v>
      </c>
      <c r="D31" s="14" t="s">
        <v>16</v>
      </c>
      <c r="E31" s="14" t="s">
        <v>10</v>
      </c>
      <c r="F31" s="15">
        <v>2781.36</v>
      </c>
      <c r="G31" s="15">
        <v>2509.71</v>
      </c>
      <c r="H31" s="15">
        <v>2509.71</v>
      </c>
      <c r="I31" s="5"/>
    </row>
    <row r="32" spans="1:9" s="1" customFormat="1" ht="33">
      <c r="A32" s="13" t="s">
        <v>102</v>
      </c>
      <c r="B32" s="14" t="s">
        <v>91</v>
      </c>
      <c r="C32" s="14" t="s">
        <v>14</v>
      </c>
      <c r="D32" s="14" t="s">
        <v>16</v>
      </c>
      <c r="E32" s="14" t="s">
        <v>112</v>
      </c>
      <c r="F32" s="15">
        <v>28.68</v>
      </c>
      <c r="G32" s="15">
        <v>0</v>
      </c>
      <c r="H32" s="15">
        <v>0</v>
      </c>
      <c r="I32" s="5"/>
    </row>
    <row r="33" spans="1:9" s="1" customFormat="1" ht="33">
      <c r="A33" s="13" t="s">
        <v>102</v>
      </c>
      <c r="B33" s="14" t="s">
        <v>91</v>
      </c>
      <c r="C33" s="14" t="s">
        <v>14</v>
      </c>
      <c r="D33" s="14" t="s">
        <v>16</v>
      </c>
      <c r="E33" s="14" t="s">
        <v>103</v>
      </c>
      <c r="F33" s="15">
        <v>41.4</v>
      </c>
      <c r="G33" s="15">
        <v>55.5</v>
      </c>
      <c r="H33" s="15">
        <v>55.5</v>
      </c>
      <c r="I33" s="5"/>
    </row>
    <row r="34" spans="1:9" s="1" customFormat="1" ht="66">
      <c r="A34" s="13" t="s">
        <v>13</v>
      </c>
      <c r="B34" s="14" t="s">
        <v>91</v>
      </c>
      <c r="C34" s="14" t="s">
        <v>14</v>
      </c>
      <c r="D34" s="14" t="s">
        <v>16</v>
      </c>
      <c r="E34" s="14" t="s">
        <v>12</v>
      </c>
      <c r="F34" s="15">
        <v>830.22</v>
      </c>
      <c r="G34" s="15">
        <v>880.64</v>
      </c>
      <c r="H34" s="15">
        <v>880.64</v>
      </c>
      <c r="I34" s="5"/>
    </row>
    <row r="35" spans="1:9" s="1" customFormat="1" ht="38.25" customHeight="1">
      <c r="A35" s="13" t="s">
        <v>19</v>
      </c>
      <c r="B35" s="14" t="s">
        <v>91</v>
      </c>
      <c r="C35" s="14" t="s">
        <v>14</v>
      </c>
      <c r="D35" s="14" t="s">
        <v>16</v>
      </c>
      <c r="E35" s="14" t="s">
        <v>18</v>
      </c>
      <c r="F35" s="15">
        <v>1092</v>
      </c>
      <c r="G35" s="15">
        <v>675.95</v>
      </c>
      <c r="H35" s="15">
        <v>675.95</v>
      </c>
      <c r="I35" s="5"/>
    </row>
    <row r="36" spans="1:9" s="1" customFormat="1" ht="16.5">
      <c r="A36" s="13" t="s">
        <v>40</v>
      </c>
      <c r="B36" s="14" t="s">
        <v>91</v>
      </c>
      <c r="C36" s="14" t="s">
        <v>14</v>
      </c>
      <c r="D36" s="14" t="s">
        <v>16</v>
      </c>
      <c r="E36" s="14" t="s">
        <v>39</v>
      </c>
      <c r="F36" s="15">
        <v>375.11</v>
      </c>
      <c r="G36" s="15">
        <v>471.25</v>
      </c>
      <c r="H36" s="15">
        <v>471.25</v>
      </c>
      <c r="I36" s="5"/>
    </row>
    <row r="37" spans="1:9" s="1" customFormat="1" ht="49.5">
      <c r="A37" s="13" t="s">
        <v>73</v>
      </c>
      <c r="B37" s="14" t="s">
        <v>91</v>
      </c>
      <c r="C37" s="14" t="s">
        <v>14</v>
      </c>
      <c r="D37" s="14" t="s">
        <v>16</v>
      </c>
      <c r="E37" s="14" t="s">
        <v>72</v>
      </c>
      <c r="F37" s="15">
        <v>2.14</v>
      </c>
      <c r="G37" s="15">
        <v>0</v>
      </c>
      <c r="H37" s="15">
        <v>0</v>
      </c>
      <c r="I37" s="5"/>
    </row>
    <row r="38" spans="1:9" s="1" customFormat="1" ht="33">
      <c r="A38" s="13" t="s">
        <v>21</v>
      </c>
      <c r="B38" s="14" t="s">
        <v>91</v>
      </c>
      <c r="C38" s="14" t="s">
        <v>14</v>
      </c>
      <c r="D38" s="14" t="s">
        <v>16</v>
      </c>
      <c r="E38" s="14" t="s">
        <v>20</v>
      </c>
      <c r="F38" s="15">
        <v>140.61000000000001</v>
      </c>
      <c r="G38" s="15">
        <v>0</v>
      </c>
      <c r="H38" s="15">
        <v>0</v>
      </c>
      <c r="I38" s="5"/>
    </row>
    <row r="39" spans="1:9" s="1" customFormat="1" ht="16.5">
      <c r="A39" s="13" t="s">
        <v>23</v>
      </c>
      <c r="B39" s="14" t="s">
        <v>91</v>
      </c>
      <c r="C39" s="14" t="s">
        <v>14</v>
      </c>
      <c r="D39" s="14" t="s">
        <v>16</v>
      </c>
      <c r="E39" s="14" t="s">
        <v>22</v>
      </c>
      <c r="F39" s="15">
        <v>13.45</v>
      </c>
      <c r="G39" s="15">
        <v>0</v>
      </c>
      <c r="H39" s="15">
        <v>0</v>
      </c>
      <c r="I39" s="5"/>
    </row>
    <row r="40" spans="1:9" s="1" customFormat="1" ht="16.5">
      <c r="A40" s="10" t="s">
        <v>25</v>
      </c>
      <c r="B40" s="11" t="s">
        <v>91</v>
      </c>
      <c r="C40" s="11" t="s">
        <v>24</v>
      </c>
      <c r="D40" s="11"/>
      <c r="E40" s="11"/>
      <c r="F40" s="12">
        <f>F41+F45</f>
        <v>0</v>
      </c>
      <c r="G40" s="12">
        <f t="shared" ref="G40:H40" si="10">G41+G45</f>
        <v>4.3099999999999996</v>
      </c>
      <c r="H40" s="12">
        <f t="shared" si="10"/>
        <v>4.3099999999999996</v>
      </c>
      <c r="I40" s="5"/>
    </row>
    <row r="41" spans="1:9" s="1" customFormat="1" ht="33">
      <c r="A41" s="10" t="s">
        <v>90</v>
      </c>
      <c r="B41" s="11" t="s">
        <v>91</v>
      </c>
      <c r="C41" s="11" t="s">
        <v>24</v>
      </c>
      <c r="D41" s="11" t="s">
        <v>5</v>
      </c>
      <c r="E41" s="11"/>
      <c r="F41" s="12">
        <f>F42</f>
        <v>0</v>
      </c>
      <c r="G41" s="12">
        <f t="shared" ref="G41:H41" si="11">G42</f>
        <v>4</v>
      </c>
      <c r="H41" s="12">
        <f t="shared" si="11"/>
        <v>4</v>
      </c>
      <c r="I41" s="5"/>
    </row>
    <row r="42" spans="1:9" s="1" customFormat="1" ht="33">
      <c r="A42" s="10" t="s">
        <v>7</v>
      </c>
      <c r="B42" s="11" t="s">
        <v>91</v>
      </c>
      <c r="C42" s="11" t="s">
        <v>24</v>
      </c>
      <c r="D42" s="11" t="s">
        <v>6</v>
      </c>
      <c r="E42" s="11"/>
      <c r="F42" s="12">
        <f>F43</f>
        <v>0</v>
      </c>
      <c r="G42" s="12">
        <f t="shared" ref="G42:H42" si="12">G43</f>
        <v>4</v>
      </c>
      <c r="H42" s="12">
        <f t="shared" si="12"/>
        <v>4</v>
      </c>
      <c r="I42" s="5"/>
    </row>
    <row r="43" spans="1:9" s="1" customFormat="1" ht="33">
      <c r="A43" s="10" t="s">
        <v>80</v>
      </c>
      <c r="B43" s="11" t="s">
        <v>91</v>
      </c>
      <c r="C43" s="11" t="s">
        <v>24</v>
      </c>
      <c r="D43" s="11" t="s">
        <v>104</v>
      </c>
      <c r="E43" s="11"/>
      <c r="F43" s="12">
        <f>F44</f>
        <v>0</v>
      </c>
      <c r="G43" s="12">
        <f t="shared" ref="G43:H43" si="13">G44</f>
        <v>4</v>
      </c>
      <c r="H43" s="12">
        <f t="shared" si="13"/>
        <v>4</v>
      </c>
      <c r="I43" s="5"/>
    </row>
    <row r="44" spans="1:9" s="1" customFormat="1" ht="38.25" customHeight="1">
      <c r="A44" s="13" t="s">
        <v>19</v>
      </c>
      <c r="B44" s="14" t="s">
        <v>91</v>
      </c>
      <c r="C44" s="14" t="s">
        <v>24</v>
      </c>
      <c r="D44" s="14" t="s">
        <v>104</v>
      </c>
      <c r="E44" s="14" t="s">
        <v>18</v>
      </c>
      <c r="F44" s="15">
        <v>0</v>
      </c>
      <c r="G44" s="15">
        <v>4</v>
      </c>
      <c r="H44" s="15">
        <v>4</v>
      </c>
      <c r="I44" s="5"/>
    </row>
    <row r="45" spans="1:9" s="1" customFormat="1" ht="16.5">
      <c r="A45" s="10" t="s">
        <v>29</v>
      </c>
      <c r="B45" s="11" t="s">
        <v>91</v>
      </c>
      <c r="C45" s="11" t="s">
        <v>24</v>
      </c>
      <c r="D45" s="11" t="s">
        <v>28</v>
      </c>
      <c r="E45" s="11"/>
      <c r="F45" s="12">
        <f>F46</f>
        <v>0</v>
      </c>
      <c r="G45" s="12">
        <f t="shared" ref="G45:H46" si="14">G46</f>
        <v>0.31</v>
      </c>
      <c r="H45" s="12">
        <f t="shared" si="14"/>
        <v>0.31</v>
      </c>
      <c r="I45" s="5"/>
    </row>
    <row r="46" spans="1:9" s="1" customFormat="1" ht="66">
      <c r="A46" s="10" t="s">
        <v>30</v>
      </c>
      <c r="B46" s="11" t="s">
        <v>91</v>
      </c>
      <c r="C46" s="11" t="s">
        <v>24</v>
      </c>
      <c r="D46" s="11" t="s">
        <v>106</v>
      </c>
      <c r="E46" s="11"/>
      <c r="F46" s="12">
        <f>F47</f>
        <v>0</v>
      </c>
      <c r="G46" s="12">
        <f t="shared" si="14"/>
        <v>0.31</v>
      </c>
      <c r="H46" s="12">
        <f t="shared" si="14"/>
        <v>0.31</v>
      </c>
      <c r="I46" s="5"/>
    </row>
    <row r="47" spans="1:9" s="1" customFormat="1" ht="39.75" customHeight="1">
      <c r="A47" s="13" t="s">
        <v>19</v>
      </c>
      <c r="B47" s="14" t="s">
        <v>91</v>
      </c>
      <c r="C47" s="14" t="s">
        <v>24</v>
      </c>
      <c r="D47" s="14" t="s">
        <v>106</v>
      </c>
      <c r="E47" s="14" t="s">
        <v>18</v>
      </c>
      <c r="F47" s="15">
        <v>0</v>
      </c>
      <c r="G47" s="15">
        <v>0.31</v>
      </c>
      <c r="H47" s="15">
        <v>0.31</v>
      </c>
      <c r="I47" s="5"/>
    </row>
    <row r="48" spans="1:9" s="1" customFormat="1" ht="16.5">
      <c r="A48" s="10" t="s">
        <v>32</v>
      </c>
      <c r="B48" s="11" t="s">
        <v>91</v>
      </c>
      <c r="C48" s="11" t="s">
        <v>31</v>
      </c>
      <c r="D48" s="11"/>
      <c r="E48" s="11"/>
      <c r="F48" s="12">
        <f>F49</f>
        <v>158.39000000000001</v>
      </c>
      <c r="G48" s="12">
        <f t="shared" ref="G48:H48" si="15">G49</f>
        <v>174.06</v>
      </c>
      <c r="H48" s="12">
        <f t="shared" si="15"/>
        <v>190.22</v>
      </c>
      <c r="I48" s="5"/>
    </row>
    <row r="49" spans="1:9" s="1" customFormat="1" ht="33">
      <c r="A49" s="10" t="s">
        <v>90</v>
      </c>
      <c r="B49" s="11" t="s">
        <v>91</v>
      </c>
      <c r="C49" s="11" t="s">
        <v>31</v>
      </c>
      <c r="D49" s="11" t="s">
        <v>5</v>
      </c>
      <c r="E49" s="11"/>
      <c r="F49" s="12">
        <f>F50</f>
        <v>158.39000000000001</v>
      </c>
      <c r="G49" s="12">
        <f t="shared" ref="G49:H49" si="16">G50</f>
        <v>174.06</v>
      </c>
      <c r="H49" s="12">
        <f t="shared" si="16"/>
        <v>190.22</v>
      </c>
      <c r="I49" s="5"/>
    </row>
    <row r="50" spans="1:9" s="1" customFormat="1" ht="33">
      <c r="A50" s="10" t="s">
        <v>7</v>
      </c>
      <c r="B50" s="11" t="s">
        <v>91</v>
      </c>
      <c r="C50" s="11" t="s">
        <v>31</v>
      </c>
      <c r="D50" s="11" t="s">
        <v>6</v>
      </c>
      <c r="E50" s="11"/>
      <c r="F50" s="12">
        <f>F51</f>
        <v>158.39000000000001</v>
      </c>
      <c r="G50" s="12">
        <f t="shared" ref="G50:H50" si="17">G51</f>
        <v>174.06</v>
      </c>
      <c r="H50" s="12">
        <f t="shared" si="17"/>
        <v>190.22</v>
      </c>
      <c r="I50" s="5"/>
    </row>
    <row r="51" spans="1:9" s="1" customFormat="1" ht="39.75" customHeight="1">
      <c r="A51" s="10" t="s">
        <v>34</v>
      </c>
      <c r="B51" s="11" t="s">
        <v>91</v>
      </c>
      <c r="C51" s="11" t="s">
        <v>31</v>
      </c>
      <c r="D51" s="11" t="s">
        <v>33</v>
      </c>
      <c r="E51" s="11"/>
      <c r="F51" s="12">
        <f>F52+F53</f>
        <v>158.39000000000001</v>
      </c>
      <c r="G51" s="12">
        <f t="shared" ref="G51:H51" si="18">G52+G53</f>
        <v>174.06</v>
      </c>
      <c r="H51" s="12">
        <f t="shared" si="18"/>
        <v>190.22</v>
      </c>
      <c r="I51" s="5"/>
    </row>
    <row r="52" spans="1:9" s="1" customFormat="1" ht="33">
      <c r="A52" s="13" t="s">
        <v>11</v>
      </c>
      <c r="B52" s="14" t="s">
        <v>91</v>
      </c>
      <c r="C52" s="14" t="s">
        <v>31</v>
      </c>
      <c r="D52" s="14" t="s">
        <v>33</v>
      </c>
      <c r="E52" s="14" t="s">
        <v>10</v>
      </c>
      <c r="F52" s="15">
        <v>121.65</v>
      </c>
      <c r="G52" s="15">
        <v>132.06</v>
      </c>
      <c r="H52" s="15">
        <v>146.22</v>
      </c>
      <c r="I52" s="5"/>
    </row>
    <row r="53" spans="1:9" s="1" customFormat="1" ht="66">
      <c r="A53" s="13" t="s">
        <v>13</v>
      </c>
      <c r="B53" s="14" t="s">
        <v>91</v>
      </c>
      <c r="C53" s="14" t="s">
        <v>31</v>
      </c>
      <c r="D53" s="14" t="s">
        <v>33</v>
      </c>
      <c r="E53" s="14" t="s">
        <v>12</v>
      </c>
      <c r="F53" s="15">
        <v>36.74</v>
      </c>
      <c r="G53" s="15">
        <v>42</v>
      </c>
      <c r="H53" s="15">
        <v>44</v>
      </c>
      <c r="I53" s="5"/>
    </row>
    <row r="54" spans="1:9" s="1" customFormat="1" ht="16.5">
      <c r="A54" s="10" t="s">
        <v>36</v>
      </c>
      <c r="B54" s="11" t="s">
        <v>91</v>
      </c>
      <c r="C54" s="11" t="s">
        <v>35</v>
      </c>
      <c r="D54" s="11"/>
      <c r="E54" s="11"/>
      <c r="F54" s="12">
        <f>F55</f>
        <v>2418.91</v>
      </c>
      <c r="G54" s="12">
        <f t="shared" ref="G54:H55" si="19">G55</f>
        <v>2414.59</v>
      </c>
      <c r="H54" s="12">
        <f t="shared" si="19"/>
        <v>2414.59</v>
      </c>
      <c r="I54" s="5"/>
    </row>
    <row r="55" spans="1:9" s="1" customFormat="1" ht="33">
      <c r="A55" s="10" t="s">
        <v>90</v>
      </c>
      <c r="B55" s="11" t="s">
        <v>91</v>
      </c>
      <c r="C55" s="11" t="s">
        <v>35</v>
      </c>
      <c r="D55" s="11" t="s">
        <v>5</v>
      </c>
      <c r="E55" s="11"/>
      <c r="F55" s="12">
        <f>F56</f>
        <v>2418.91</v>
      </c>
      <c r="G55" s="12">
        <f t="shared" si="19"/>
        <v>2414.59</v>
      </c>
      <c r="H55" s="12">
        <f t="shared" si="19"/>
        <v>2414.59</v>
      </c>
      <c r="I55" s="5"/>
    </row>
    <row r="56" spans="1:9" s="1" customFormat="1" ht="36" customHeight="1">
      <c r="A56" s="10" t="s">
        <v>38</v>
      </c>
      <c r="B56" s="11" t="s">
        <v>91</v>
      </c>
      <c r="C56" s="11" t="s">
        <v>35</v>
      </c>
      <c r="D56" s="11" t="s">
        <v>37</v>
      </c>
      <c r="E56" s="11"/>
      <c r="F56" s="12">
        <f>F57+F59+F62</f>
        <v>2418.91</v>
      </c>
      <c r="G56" s="12">
        <f t="shared" ref="G56:H56" si="20">G57+G59+G62</f>
        <v>2414.59</v>
      </c>
      <c r="H56" s="12">
        <f t="shared" si="20"/>
        <v>2414.59</v>
      </c>
      <c r="I56" s="5"/>
    </row>
    <row r="57" spans="1:9" s="1" customFormat="1" ht="34.5" customHeight="1">
      <c r="A57" s="10" t="s">
        <v>107</v>
      </c>
      <c r="B57" s="11" t="s">
        <v>91</v>
      </c>
      <c r="C57" s="11" t="s">
        <v>35</v>
      </c>
      <c r="D57" s="11" t="s">
        <v>108</v>
      </c>
      <c r="E57" s="11"/>
      <c r="F57" s="22">
        <f>F58</f>
        <v>2158.7399999999998</v>
      </c>
      <c r="G57" s="22">
        <f t="shared" ref="G57:H57" si="21">G58</f>
        <v>2195.73</v>
      </c>
      <c r="H57" s="22">
        <f t="shared" si="21"/>
        <v>2195.73</v>
      </c>
      <c r="I57" s="5"/>
    </row>
    <row r="58" spans="1:9" s="1" customFormat="1" ht="34.5" customHeight="1">
      <c r="A58" s="10" t="s">
        <v>19</v>
      </c>
      <c r="B58" s="11" t="s">
        <v>91</v>
      </c>
      <c r="C58" s="11" t="s">
        <v>35</v>
      </c>
      <c r="D58" s="11" t="s">
        <v>108</v>
      </c>
      <c r="E58" s="11" t="s">
        <v>18</v>
      </c>
      <c r="F58" s="22">
        <v>2158.7399999999998</v>
      </c>
      <c r="G58" s="22">
        <v>2195.73</v>
      </c>
      <c r="H58" s="22">
        <v>2195.73</v>
      </c>
      <c r="I58" s="5"/>
    </row>
    <row r="59" spans="1:9" s="1" customFormat="1" ht="19.5" customHeight="1">
      <c r="A59" s="10" t="s">
        <v>81</v>
      </c>
      <c r="B59" s="11" t="s">
        <v>91</v>
      </c>
      <c r="C59" s="11" t="s">
        <v>35</v>
      </c>
      <c r="D59" s="11" t="s">
        <v>82</v>
      </c>
      <c r="E59" s="11"/>
      <c r="F59" s="22">
        <f>F60+F61</f>
        <v>260.17</v>
      </c>
      <c r="G59" s="22">
        <f t="shared" ref="G59:H59" si="22">G60+G61</f>
        <v>218.86</v>
      </c>
      <c r="H59" s="22">
        <f t="shared" si="22"/>
        <v>218.86</v>
      </c>
      <c r="I59" s="5"/>
    </row>
    <row r="60" spans="1:9" s="1" customFormat="1" ht="34.5" customHeight="1">
      <c r="A60" s="10" t="s">
        <v>19</v>
      </c>
      <c r="B60" s="11" t="s">
        <v>91</v>
      </c>
      <c r="C60" s="11" t="s">
        <v>35</v>
      </c>
      <c r="D60" s="11" t="s">
        <v>82</v>
      </c>
      <c r="E60" s="11" t="s">
        <v>18</v>
      </c>
      <c r="F60" s="22">
        <v>102.98</v>
      </c>
      <c r="G60" s="22">
        <v>30</v>
      </c>
      <c r="H60" s="22">
        <v>30</v>
      </c>
      <c r="I60" s="5"/>
    </row>
    <row r="61" spans="1:9" s="1" customFormat="1" ht="34.5" customHeight="1">
      <c r="A61" s="10" t="s">
        <v>19</v>
      </c>
      <c r="B61" s="11" t="s">
        <v>91</v>
      </c>
      <c r="C61" s="11" t="s">
        <v>35</v>
      </c>
      <c r="D61" s="11" t="s">
        <v>82</v>
      </c>
      <c r="E61" s="11" t="s">
        <v>39</v>
      </c>
      <c r="F61" s="22">
        <v>157.19</v>
      </c>
      <c r="G61" s="22">
        <v>188.86</v>
      </c>
      <c r="H61" s="22">
        <v>188.86</v>
      </c>
      <c r="I61" s="5"/>
    </row>
    <row r="62" spans="1:9" s="1" customFormat="1" ht="24.75" customHeight="1">
      <c r="A62" s="10" t="s">
        <v>81</v>
      </c>
      <c r="B62" s="11" t="s">
        <v>91</v>
      </c>
      <c r="C62" s="11" t="s">
        <v>35</v>
      </c>
      <c r="D62" s="11" t="s">
        <v>111</v>
      </c>
      <c r="E62" s="11"/>
      <c r="F62" s="22">
        <f>F63</f>
        <v>0</v>
      </c>
      <c r="G62" s="22">
        <f t="shared" ref="G62:H62" si="23">G63</f>
        <v>0</v>
      </c>
      <c r="H62" s="22">
        <f t="shared" si="23"/>
        <v>0</v>
      </c>
      <c r="I62" s="5"/>
    </row>
    <row r="63" spans="1:9" s="1" customFormat="1" ht="21.75" customHeight="1">
      <c r="A63" s="10" t="s">
        <v>101</v>
      </c>
      <c r="B63" s="11" t="s">
        <v>91</v>
      </c>
      <c r="C63" s="11" t="s">
        <v>35</v>
      </c>
      <c r="D63" s="11" t="s">
        <v>111</v>
      </c>
      <c r="E63" s="11" t="s">
        <v>18</v>
      </c>
      <c r="F63" s="22">
        <v>0</v>
      </c>
      <c r="G63" s="22">
        <v>0</v>
      </c>
      <c r="H63" s="22">
        <v>0</v>
      </c>
      <c r="I63" s="5"/>
    </row>
    <row r="64" spans="1:9" s="1" customFormat="1" ht="16.5">
      <c r="A64" s="10" t="s">
        <v>42</v>
      </c>
      <c r="B64" s="11" t="s">
        <v>91</v>
      </c>
      <c r="C64" s="11" t="s">
        <v>41</v>
      </c>
      <c r="D64" s="11"/>
      <c r="E64" s="11"/>
      <c r="F64" s="12">
        <f>F65</f>
        <v>1567.32</v>
      </c>
      <c r="G64" s="12">
        <f t="shared" ref="G64:H64" si="24">G65</f>
        <v>0</v>
      </c>
      <c r="H64" s="12">
        <f t="shared" si="24"/>
        <v>0</v>
      </c>
      <c r="I64" s="5"/>
    </row>
    <row r="65" spans="1:9" s="1" customFormat="1" ht="33">
      <c r="A65" s="10" t="s">
        <v>90</v>
      </c>
      <c r="B65" s="11" t="s">
        <v>91</v>
      </c>
      <c r="C65" s="11" t="s">
        <v>41</v>
      </c>
      <c r="D65" s="11" t="s">
        <v>5</v>
      </c>
      <c r="E65" s="11"/>
      <c r="F65" s="12">
        <f>F66</f>
        <v>1567.32</v>
      </c>
      <c r="G65" s="12">
        <f t="shared" ref="G65:H65" si="25">G66</f>
        <v>0</v>
      </c>
      <c r="H65" s="12">
        <f t="shared" si="25"/>
        <v>0</v>
      </c>
      <c r="I65" s="5"/>
    </row>
    <row r="66" spans="1:9" s="1" customFormat="1" ht="23.25" customHeight="1">
      <c r="A66" s="10" t="s">
        <v>27</v>
      </c>
      <c r="B66" s="11" t="s">
        <v>91</v>
      </c>
      <c r="C66" s="11" t="s">
        <v>41</v>
      </c>
      <c r="D66" s="11" t="s">
        <v>26</v>
      </c>
      <c r="E66" s="11"/>
      <c r="F66" s="12">
        <f>F67</f>
        <v>1567.32</v>
      </c>
      <c r="G66" s="12">
        <f t="shared" ref="G66:H67" si="26">G67</f>
        <v>0</v>
      </c>
      <c r="H66" s="12">
        <f t="shared" si="26"/>
        <v>0</v>
      </c>
      <c r="I66" s="5"/>
    </row>
    <row r="67" spans="1:9" s="1" customFormat="1" ht="33">
      <c r="A67" s="10" t="s">
        <v>43</v>
      </c>
      <c r="B67" s="11" t="s">
        <v>91</v>
      </c>
      <c r="C67" s="11" t="s">
        <v>41</v>
      </c>
      <c r="D67" s="11" t="s">
        <v>113</v>
      </c>
      <c r="E67" s="11"/>
      <c r="F67" s="12">
        <f>F68</f>
        <v>1567.32</v>
      </c>
      <c r="G67" s="12">
        <f t="shared" si="26"/>
        <v>0</v>
      </c>
      <c r="H67" s="12">
        <f t="shared" si="26"/>
        <v>0</v>
      </c>
      <c r="I67" s="5"/>
    </row>
    <row r="68" spans="1:9" s="1" customFormat="1" ht="33" customHeight="1">
      <c r="A68" s="13" t="s">
        <v>19</v>
      </c>
      <c r="B68" s="14" t="s">
        <v>91</v>
      </c>
      <c r="C68" s="14" t="s">
        <v>41</v>
      </c>
      <c r="D68" s="14" t="s">
        <v>113</v>
      </c>
      <c r="E68" s="14" t="s">
        <v>18</v>
      </c>
      <c r="F68" s="15">
        <v>1567.32</v>
      </c>
      <c r="G68" s="15">
        <v>0</v>
      </c>
      <c r="H68" s="15">
        <v>0</v>
      </c>
      <c r="I68" s="5"/>
    </row>
    <row r="69" spans="1:9" s="1" customFormat="1" ht="16.5">
      <c r="A69" s="10" t="s">
        <v>45</v>
      </c>
      <c r="B69" s="11" t="s">
        <v>91</v>
      </c>
      <c r="C69" s="11" t="s">
        <v>44</v>
      </c>
      <c r="D69" s="11"/>
      <c r="E69" s="11"/>
      <c r="F69" s="12">
        <f>F70</f>
        <v>600.52</v>
      </c>
      <c r="G69" s="12">
        <f t="shared" ref="G69:H69" si="27">G70</f>
        <v>0</v>
      </c>
      <c r="H69" s="12">
        <f t="shared" si="27"/>
        <v>0</v>
      </c>
      <c r="I69" s="5"/>
    </row>
    <row r="70" spans="1:9" s="1" customFormat="1" ht="33">
      <c r="A70" s="10" t="s">
        <v>90</v>
      </c>
      <c r="B70" s="11" t="s">
        <v>91</v>
      </c>
      <c r="C70" s="11" t="s">
        <v>44</v>
      </c>
      <c r="D70" s="11" t="s">
        <v>5</v>
      </c>
      <c r="E70" s="11"/>
      <c r="F70" s="12">
        <f>F71</f>
        <v>600.52</v>
      </c>
      <c r="G70" s="12">
        <f t="shared" ref="G70:H70" si="28">G71</f>
        <v>0</v>
      </c>
      <c r="H70" s="12">
        <f t="shared" si="28"/>
        <v>0</v>
      </c>
      <c r="I70" s="5"/>
    </row>
    <row r="71" spans="1:9" s="1" customFormat="1" ht="33">
      <c r="A71" s="10" t="s">
        <v>27</v>
      </c>
      <c r="B71" s="11" t="s">
        <v>91</v>
      </c>
      <c r="C71" s="11" t="s">
        <v>44</v>
      </c>
      <c r="D71" s="11" t="s">
        <v>26</v>
      </c>
      <c r="E71" s="11"/>
      <c r="F71" s="12">
        <f>F72</f>
        <v>600.52</v>
      </c>
      <c r="G71" s="12">
        <f t="shared" ref="G71:H71" si="29">G72</f>
        <v>0</v>
      </c>
      <c r="H71" s="12">
        <f t="shared" si="29"/>
        <v>0</v>
      </c>
      <c r="I71" s="5"/>
    </row>
    <row r="72" spans="1:9" s="1" customFormat="1" ht="33">
      <c r="A72" s="10" t="s">
        <v>47</v>
      </c>
      <c r="B72" s="11" t="s">
        <v>91</v>
      </c>
      <c r="C72" s="11" t="s">
        <v>44</v>
      </c>
      <c r="D72" s="11" t="s">
        <v>46</v>
      </c>
      <c r="E72" s="11"/>
      <c r="F72" s="12">
        <f>F73</f>
        <v>600.52</v>
      </c>
      <c r="G72" s="12">
        <f t="shared" ref="G72:H72" si="30">G73</f>
        <v>0</v>
      </c>
      <c r="H72" s="12">
        <f t="shared" si="30"/>
        <v>0</v>
      </c>
      <c r="I72" s="5"/>
    </row>
    <row r="73" spans="1:9" s="1" customFormat="1" ht="36.75" customHeight="1">
      <c r="A73" s="13" t="s">
        <v>19</v>
      </c>
      <c r="B73" s="14" t="s">
        <v>91</v>
      </c>
      <c r="C73" s="14" t="s">
        <v>44</v>
      </c>
      <c r="D73" s="14" t="s">
        <v>46</v>
      </c>
      <c r="E73" s="14" t="s">
        <v>18</v>
      </c>
      <c r="F73" s="15">
        <v>600.52</v>
      </c>
      <c r="G73" s="15">
        <v>0</v>
      </c>
      <c r="H73" s="15">
        <v>0</v>
      </c>
      <c r="I73" s="5"/>
    </row>
    <row r="74" spans="1:9" s="1" customFormat="1" ht="16.5">
      <c r="A74" s="10" t="s">
        <v>49</v>
      </c>
      <c r="B74" s="11" t="s">
        <v>91</v>
      </c>
      <c r="C74" s="11" t="s">
        <v>48</v>
      </c>
      <c r="D74" s="11"/>
      <c r="E74" s="11"/>
      <c r="F74" s="24">
        <f>F75+F79</f>
        <v>1871.5300000000002</v>
      </c>
      <c r="G74" s="24">
        <f>G75+G79</f>
        <v>2008.6200000000001</v>
      </c>
      <c r="H74" s="24">
        <f t="shared" ref="H74" si="31">H75+H79</f>
        <v>1904.3100000000002</v>
      </c>
      <c r="I74" s="5"/>
    </row>
    <row r="75" spans="1:9" s="1" customFormat="1" ht="33">
      <c r="A75" s="10" t="s">
        <v>90</v>
      </c>
      <c r="B75" s="11" t="s">
        <v>91</v>
      </c>
      <c r="C75" s="11" t="s">
        <v>48</v>
      </c>
      <c r="D75" s="11" t="s">
        <v>5</v>
      </c>
      <c r="E75" s="11"/>
      <c r="F75" s="22">
        <f>F76</f>
        <v>38.4</v>
      </c>
      <c r="G75" s="22">
        <f t="shared" ref="G75:H75" si="32">G76</f>
        <v>0</v>
      </c>
      <c r="H75" s="22">
        <f t="shared" si="32"/>
        <v>0</v>
      </c>
      <c r="I75" s="5"/>
    </row>
    <row r="76" spans="1:9" s="1" customFormat="1" ht="23.25" customHeight="1">
      <c r="A76" s="10" t="s">
        <v>27</v>
      </c>
      <c r="B76" s="11" t="s">
        <v>91</v>
      </c>
      <c r="C76" s="11" t="s">
        <v>48</v>
      </c>
      <c r="D76" s="11" t="s">
        <v>26</v>
      </c>
      <c r="E76" s="11"/>
      <c r="F76" s="22">
        <f>F77</f>
        <v>38.4</v>
      </c>
      <c r="G76" s="22">
        <f t="shared" ref="G76:H77" si="33">G77</f>
        <v>0</v>
      </c>
      <c r="H76" s="22">
        <f t="shared" si="33"/>
        <v>0</v>
      </c>
      <c r="I76" s="5"/>
    </row>
    <row r="77" spans="1:9" s="1" customFormat="1" ht="16.5">
      <c r="A77" s="10" t="s">
        <v>51</v>
      </c>
      <c r="B77" s="11" t="s">
        <v>91</v>
      </c>
      <c r="C77" s="11" t="s">
        <v>48</v>
      </c>
      <c r="D77" s="11" t="s">
        <v>50</v>
      </c>
      <c r="E77" s="11"/>
      <c r="F77" s="22">
        <f>F78</f>
        <v>38.4</v>
      </c>
      <c r="G77" s="22">
        <f t="shared" si="33"/>
        <v>0</v>
      </c>
      <c r="H77" s="22">
        <f t="shared" si="33"/>
        <v>0</v>
      </c>
      <c r="I77" s="5"/>
    </row>
    <row r="78" spans="1:9" s="1" customFormat="1" ht="34.5" customHeight="1">
      <c r="A78" s="13" t="s">
        <v>19</v>
      </c>
      <c r="B78" s="14" t="s">
        <v>91</v>
      </c>
      <c r="C78" s="14" t="s">
        <v>48</v>
      </c>
      <c r="D78" s="14" t="s">
        <v>50</v>
      </c>
      <c r="E78" s="14" t="s">
        <v>18</v>
      </c>
      <c r="F78" s="23">
        <v>38.4</v>
      </c>
      <c r="G78" s="23">
        <v>0</v>
      </c>
      <c r="H78" s="23">
        <v>0</v>
      </c>
      <c r="I78" s="5"/>
    </row>
    <row r="79" spans="1:9" s="1" customFormat="1" ht="21.75" customHeight="1">
      <c r="A79" s="10" t="s">
        <v>53</v>
      </c>
      <c r="B79" s="11" t="s">
        <v>91</v>
      </c>
      <c r="C79" s="11" t="s">
        <v>48</v>
      </c>
      <c r="D79" s="11" t="s">
        <v>52</v>
      </c>
      <c r="E79" s="11"/>
      <c r="F79" s="22">
        <f>F80+F83</f>
        <v>1833.13</v>
      </c>
      <c r="G79" s="22">
        <f t="shared" ref="G79:H79" si="34">G80+G83</f>
        <v>2008.6200000000001</v>
      </c>
      <c r="H79" s="22">
        <f t="shared" si="34"/>
        <v>1904.3100000000002</v>
      </c>
      <c r="I79" s="5"/>
    </row>
    <row r="80" spans="1:9" s="1" customFormat="1" ht="16.5">
      <c r="A80" s="10" t="s">
        <v>55</v>
      </c>
      <c r="B80" s="11" t="s">
        <v>91</v>
      </c>
      <c r="C80" s="11" t="s">
        <v>48</v>
      </c>
      <c r="D80" s="11" t="s">
        <v>54</v>
      </c>
      <c r="E80" s="11"/>
      <c r="F80" s="22">
        <f>F81+F82</f>
        <v>1199.3700000000001</v>
      </c>
      <c r="G80" s="22">
        <f t="shared" ref="G80:H80" si="35">G81+G82</f>
        <v>1537.63</v>
      </c>
      <c r="H80" s="22">
        <f t="shared" si="35"/>
        <v>1537.63</v>
      </c>
      <c r="I80" s="5"/>
    </row>
    <row r="81" spans="1:9" s="1" customFormat="1" ht="34.5" customHeight="1">
      <c r="A81" s="13" t="s">
        <v>19</v>
      </c>
      <c r="B81" s="14" t="s">
        <v>91</v>
      </c>
      <c r="C81" s="14" t="s">
        <v>48</v>
      </c>
      <c r="D81" s="14" t="s">
        <v>54</v>
      </c>
      <c r="E81" s="14" t="s">
        <v>18</v>
      </c>
      <c r="F81" s="23">
        <v>284.3</v>
      </c>
      <c r="G81" s="23">
        <v>360</v>
      </c>
      <c r="H81" s="23">
        <v>360</v>
      </c>
      <c r="I81" s="5"/>
    </row>
    <row r="82" spans="1:9" s="1" customFormat="1" ht="16.5">
      <c r="A82" s="13" t="s">
        <v>40</v>
      </c>
      <c r="B82" s="14" t="s">
        <v>91</v>
      </c>
      <c r="C82" s="14" t="s">
        <v>48</v>
      </c>
      <c r="D82" s="14" t="s">
        <v>54</v>
      </c>
      <c r="E82" s="14" t="s">
        <v>39</v>
      </c>
      <c r="F82" s="15">
        <v>915.07</v>
      </c>
      <c r="G82" s="15">
        <v>1177.6300000000001</v>
      </c>
      <c r="H82" s="15">
        <v>1177.6300000000001</v>
      </c>
      <c r="I82" s="5"/>
    </row>
    <row r="83" spans="1:9" s="1" customFormat="1" ht="16.5">
      <c r="A83" s="10" t="s">
        <v>57</v>
      </c>
      <c r="B83" s="11" t="s">
        <v>91</v>
      </c>
      <c r="C83" s="11" t="s">
        <v>48</v>
      </c>
      <c r="D83" s="11" t="s">
        <v>56</v>
      </c>
      <c r="E83" s="11"/>
      <c r="F83" s="12">
        <f>F84</f>
        <v>633.76</v>
      </c>
      <c r="G83" s="12">
        <f t="shared" ref="G83:H83" si="36">G84</f>
        <v>470.99</v>
      </c>
      <c r="H83" s="12">
        <f t="shared" si="36"/>
        <v>366.68</v>
      </c>
      <c r="I83" s="5"/>
    </row>
    <row r="84" spans="1:9" s="1" customFormat="1" ht="36.75" customHeight="1">
      <c r="A84" s="13" t="s">
        <v>19</v>
      </c>
      <c r="B84" s="14" t="s">
        <v>91</v>
      </c>
      <c r="C84" s="14" t="s">
        <v>48</v>
      </c>
      <c r="D84" s="14" t="s">
        <v>56</v>
      </c>
      <c r="E84" s="14" t="s">
        <v>18</v>
      </c>
      <c r="F84" s="15">
        <v>633.76</v>
      </c>
      <c r="G84" s="15">
        <v>470.99</v>
      </c>
      <c r="H84" s="15">
        <v>366.68</v>
      </c>
      <c r="I84" s="5"/>
    </row>
    <row r="85" spans="1:9" s="1" customFormat="1" ht="33">
      <c r="A85" s="10" t="s">
        <v>59</v>
      </c>
      <c r="B85" s="11" t="s">
        <v>91</v>
      </c>
      <c r="C85" s="11" t="s">
        <v>58</v>
      </c>
      <c r="D85" s="11"/>
      <c r="E85" s="11"/>
      <c r="F85" s="12">
        <f>F86</f>
        <v>832.05</v>
      </c>
      <c r="G85" s="12">
        <f t="shared" ref="G85:H85" si="37">G86</f>
        <v>0</v>
      </c>
      <c r="H85" s="12">
        <f t="shared" si="37"/>
        <v>0</v>
      </c>
      <c r="I85" s="5"/>
    </row>
    <row r="86" spans="1:9" s="1" customFormat="1" ht="33">
      <c r="A86" s="10" t="s">
        <v>90</v>
      </c>
      <c r="B86" s="11" t="s">
        <v>91</v>
      </c>
      <c r="C86" s="11" t="s">
        <v>58</v>
      </c>
      <c r="D86" s="11" t="s">
        <v>5</v>
      </c>
      <c r="E86" s="11"/>
      <c r="F86" s="12">
        <f>F87</f>
        <v>832.05</v>
      </c>
      <c r="G86" s="12">
        <f t="shared" ref="G86:H86" si="38">G87</f>
        <v>0</v>
      </c>
      <c r="H86" s="12">
        <f t="shared" si="38"/>
        <v>0</v>
      </c>
      <c r="I86" s="5"/>
    </row>
    <row r="87" spans="1:9" s="1" customFormat="1" ht="21.75" customHeight="1">
      <c r="A87" s="10" t="s">
        <v>27</v>
      </c>
      <c r="B87" s="11" t="s">
        <v>91</v>
      </c>
      <c r="C87" s="11" t="s">
        <v>58</v>
      </c>
      <c r="D87" s="11" t="s">
        <v>26</v>
      </c>
      <c r="E87" s="11"/>
      <c r="F87" s="12">
        <f>F88</f>
        <v>832.05</v>
      </c>
      <c r="G87" s="12">
        <f t="shared" ref="G87:H87" si="39">G88</f>
        <v>0</v>
      </c>
      <c r="H87" s="12">
        <f t="shared" si="39"/>
        <v>0</v>
      </c>
      <c r="I87" s="5"/>
    </row>
    <row r="88" spans="1:9" s="1" customFormat="1" ht="66">
      <c r="A88" s="10" t="s">
        <v>61</v>
      </c>
      <c r="B88" s="11" t="s">
        <v>91</v>
      </c>
      <c r="C88" s="11" t="s">
        <v>58</v>
      </c>
      <c r="D88" s="11" t="s">
        <v>60</v>
      </c>
      <c r="E88" s="11"/>
      <c r="F88" s="12">
        <f>F89</f>
        <v>832.05</v>
      </c>
      <c r="G88" s="12">
        <f t="shared" ref="G88:H88" si="40">G89</f>
        <v>0</v>
      </c>
      <c r="H88" s="12">
        <f t="shared" si="40"/>
        <v>0</v>
      </c>
      <c r="I88" s="5"/>
    </row>
    <row r="89" spans="1:9" s="1" customFormat="1" ht="36.75" customHeight="1">
      <c r="A89" s="13" t="s">
        <v>19</v>
      </c>
      <c r="B89" s="14" t="s">
        <v>91</v>
      </c>
      <c r="C89" s="14" t="s">
        <v>58</v>
      </c>
      <c r="D89" s="14" t="s">
        <v>60</v>
      </c>
      <c r="E89" s="14" t="s">
        <v>18</v>
      </c>
      <c r="F89" s="15">
        <v>832.05</v>
      </c>
      <c r="G89" s="15">
        <v>0</v>
      </c>
      <c r="H89" s="15">
        <v>0</v>
      </c>
      <c r="I89" s="5"/>
    </row>
    <row r="90" spans="1:9" s="1" customFormat="1" ht="16.5">
      <c r="A90" s="10" t="s">
        <v>63</v>
      </c>
      <c r="B90" s="11" t="s">
        <v>91</v>
      </c>
      <c r="C90" s="11" t="s">
        <v>62</v>
      </c>
      <c r="D90" s="11"/>
      <c r="E90" s="11"/>
      <c r="F90" s="12">
        <f>F91</f>
        <v>3751.31</v>
      </c>
      <c r="G90" s="12">
        <f t="shared" ref="G90:H90" si="41">G91</f>
        <v>4090.3700000000003</v>
      </c>
      <c r="H90" s="12">
        <f t="shared" si="41"/>
        <v>4065.82</v>
      </c>
      <c r="I90" s="5"/>
    </row>
    <row r="91" spans="1:9" s="1" customFormat="1" ht="33">
      <c r="A91" s="10" t="s">
        <v>90</v>
      </c>
      <c r="B91" s="11" t="s">
        <v>91</v>
      </c>
      <c r="C91" s="11" t="s">
        <v>62</v>
      </c>
      <c r="D91" s="11" t="s">
        <v>5</v>
      </c>
      <c r="E91" s="11"/>
      <c r="F91" s="12">
        <f>F92</f>
        <v>3751.31</v>
      </c>
      <c r="G91" s="12">
        <f t="shared" ref="G91:H91" si="42">G92</f>
        <v>4090.3700000000003</v>
      </c>
      <c r="H91" s="12">
        <f t="shared" si="42"/>
        <v>4065.82</v>
      </c>
      <c r="I91" s="5"/>
    </row>
    <row r="92" spans="1:9" s="1" customFormat="1" ht="33">
      <c r="A92" s="10" t="s">
        <v>96</v>
      </c>
      <c r="B92" s="11" t="s">
        <v>91</v>
      </c>
      <c r="C92" s="11" t="s">
        <v>62</v>
      </c>
      <c r="D92" s="11" t="s">
        <v>64</v>
      </c>
      <c r="E92" s="11"/>
      <c r="F92" s="12">
        <f>F93+F94+F100</f>
        <v>3751.31</v>
      </c>
      <c r="G92" s="12">
        <f>G94+G100</f>
        <v>4090.3700000000003</v>
      </c>
      <c r="H92" s="12">
        <f>H94+H100</f>
        <v>4065.82</v>
      </c>
      <c r="I92" s="5"/>
    </row>
    <row r="93" spans="1:9" s="1" customFormat="1" ht="66">
      <c r="A93" s="10" t="s">
        <v>115</v>
      </c>
      <c r="B93" s="11" t="s">
        <v>91</v>
      </c>
      <c r="C93" s="11" t="s">
        <v>62</v>
      </c>
      <c r="D93" s="11" t="s">
        <v>116</v>
      </c>
      <c r="E93" s="11" t="s">
        <v>18</v>
      </c>
      <c r="F93" s="26">
        <v>0</v>
      </c>
      <c r="G93" s="12">
        <v>0</v>
      </c>
      <c r="H93" s="12">
        <v>0</v>
      </c>
      <c r="I93" s="5"/>
    </row>
    <row r="94" spans="1:9" s="1" customFormat="1" ht="16.5">
      <c r="A94" s="10" t="s">
        <v>66</v>
      </c>
      <c r="B94" s="11" t="s">
        <v>91</v>
      </c>
      <c r="C94" s="11" t="s">
        <v>62</v>
      </c>
      <c r="D94" s="11" t="s">
        <v>65</v>
      </c>
      <c r="E94" s="11"/>
      <c r="F94" s="26">
        <f>F95+F96+F97+F98+F99</f>
        <v>3591.69</v>
      </c>
      <c r="G94" s="12">
        <f>G95+G96+G97+G98</f>
        <v>3980.1900000000005</v>
      </c>
      <c r="H94" s="12">
        <f>H95+H96+H97+H98</f>
        <v>3955.6400000000003</v>
      </c>
      <c r="I94" s="5"/>
    </row>
    <row r="95" spans="1:9" s="1" customFormat="1" ht="16.5">
      <c r="A95" s="13" t="s">
        <v>68</v>
      </c>
      <c r="B95" s="14" t="s">
        <v>91</v>
      </c>
      <c r="C95" s="14" t="s">
        <v>62</v>
      </c>
      <c r="D95" s="14" t="s">
        <v>65</v>
      </c>
      <c r="E95" s="14" t="s">
        <v>67</v>
      </c>
      <c r="F95" s="15">
        <v>2253.54</v>
      </c>
      <c r="G95" s="15">
        <v>2346.98</v>
      </c>
      <c r="H95" s="15">
        <v>2346.98</v>
      </c>
      <c r="I95" s="5"/>
    </row>
    <row r="96" spans="1:9" s="1" customFormat="1" ht="51" customHeight="1">
      <c r="A96" s="13" t="s">
        <v>70</v>
      </c>
      <c r="B96" s="14" t="s">
        <v>91</v>
      </c>
      <c r="C96" s="14" t="s">
        <v>62</v>
      </c>
      <c r="D96" s="14" t="s">
        <v>65</v>
      </c>
      <c r="E96" s="14" t="s">
        <v>69</v>
      </c>
      <c r="F96" s="15">
        <v>675.39</v>
      </c>
      <c r="G96" s="15">
        <v>857.84</v>
      </c>
      <c r="H96" s="15">
        <v>857.84</v>
      </c>
      <c r="I96" s="5"/>
    </row>
    <row r="97" spans="1:9" s="1" customFormat="1" ht="39.75" customHeight="1">
      <c r="A97" s="13" t="s">
        <v>19</v>
      </c>
      <c r="B97" s="14" t="s">
        <v>91</v>
      </c>
      <c r="C97" s="14" t="s">
        <v>62</v>
      </c>
      <c r="D97" s="14" t="s">
        <v>65</v>
      </c>
      <c r="E97" s="14" t="s">
        <v>18</v>
      </c>
      <c r="F97" s="15">
        <v>181.86</v>
      </c>
      <c r="G97" s="15">
        <v>183.53</v>
      </c>
      <c r="H97" s="15">
        <v>158.97999999999999</v>
      </c>
      <c r="I97" s="5"/>
    </row>
    <row r="98" spans="1:9" s="1" customFormat="1" ht="16.5">
      <c r="A98" s="13" t="s">
        <v>40</v>
      </c>
      <c r="B98" s="14" t="s">
        <v>91</v>
      </c>
      <c r="C98" s="14" t="s">
        <v>62</v>
      </c>
      <c r="D98" s="14" t="s">
        <v>65</v>
      </c>
      <c r="E98" s="14" t="s">
        <v>39</v>
      </c>
      <c r="F98" s="15">
        <v>465.82</v>
      </c>
      <c r="G98" s="15">
        <v>591.84</v>
      </c>
      <c r="H98" s="15">
        <v>591.84</v>
      </c>
      <c r="I98" s="5"/>
    </row>
    <row r="99" spans="1:9" s="1" customFormat="1" ht="49.5">
      <c r="A99" s="20" t="s">
        <v>19</v>
      </c>
      <c r="B99" s="21" t="s">
        <v>91</v>
      </c>
      <c r="C99" s="21" t="s">
        <v>62</v>
      </c>
      <c r="D99" s="21" t="s">
        <v>114</v>
      </c>
      <c r="E99" s="21" t="s">
        <v>18</v>
      </c>
      <c r="F99" s="25">
        <v>15.08</v>
      </c>
      <c r="G99" s="25">
        <v>0</v>
      </c>
      <c r="H99" s="25">
        <v>0</v>
      </c>
      <c r="I99" s="5"/>
    </row>
    <row r="100" spans="1:9" ht="69" customHeight="1">
      <c r="A100" s="10" t="s">
        <v>71</v>
      </c>
      <c r="B100" s="11" t="s">
        <v>91</v>
      </c>
      <c r="C100" s="11" t="s">
        <v>62</v>
      </c>
      <c r="D100" s="11" t="s">
        <v>105</v>
      </c>
      <c r="E100" s="11"/>
      <c r="F100" s="26">
        <f>F101</f>
        <v>159.62</v>
      </c>
      <c r="G100" s="12">
        <f t="shared" ref="G100:H100" si="43">G101</f>
        <v>110.18</v>
      </c>
      <c r="H100" s="12">
        <f t="shared" si="43"/>
        <v>110.18</v>
      </c>
    </row>
    <row r="101" spans="1:9" ht="49.5">
      <c r="A101" s="13" t="s">
        <v>73</v>
      </c>
      <c r="B101" s="14" t="s">
        <v>91</v>
      </c>
      <c r="C101" s="14" t="s">
        <v>62</v>
      </c>
      <c r="D101" s="14" t="s">
        <v>105</v>
      </c>
      <c r="E101" s="14" t="s">
        <v>72</v>
      </c>
      <c r="F101" s="15">
        <v>159.62</v>
      </c>
      <c r="G101" s="15">
        <v>110.18</v>
      </c>
      <c r="H101" s="15">
        <v>110.18</v>
      </c>
    </row>
    <row r="102" spans="1:9" ht="16.5">
      <c r="A102" s="10" t="s">
        <v>83</v>
      </c>
      <c r="B102" s="11" t="s">
        <v>91</v>
      </c>
      <c r="C102" s="11" t="s">
        <v>84</v>
      </c>
      <c r="D102" s="11"/>
      <c r="E102" s="11"/>
      <c r="F102" s="12">
        <f>F103</f>
        <v>304.52</v>
      </c>
      <c r="G102" s="12">
        <f t="shared" ref="G102:H102" si="44">G103</f>
        <v>340</v>
      </c>
      <c r="H102" s="12">
        <f t="shared" si="44"/>
        <v>350</v>
      </c>
    </row>
    <row r="103" spans="1:9" ht="33">
      <c r="A103" s="10" t="s">
        <v>90</v>
      </c>
      <c r="B103" s="11" t="s">
        <v>91</v>
      </c>
      <c r="C103" s="11" t="s">
        <v>84</v>
      </c>
      <c r="D103" s="11" t="s">
        <v>5</v>
      </c>
      <c r="E103" s="11"/>
      <c r="F103" s="12">
        <f>F104</f>
        <v>304.52</v>
      </c>
      <c r="G103" s="12">
        <f t="shared" ref="G103:H103" si="45">G104</f>
        <v>340</v>
      </c>
      <c r="H103" s="12">
        <f t="shared" si="45"/>
        <v>350</v>
      </c>
    </row>
    <row r="104" spans="1:9" ht="33">
      <c r="A104" s="10" t="s">
        <v>7</v>
      </c>
      <c r="B104" s="11" t="s">
        <v>91</v>
      </c>
      <c r="C104" s="11" t="s">
        <v>84</v>
      </c>
      <c r="D104" s="11" t="s">
        <v>6</v>
      </c>
      <c r="E104" s="11"/>
      <c r="F104" s="12">
        <f>F105</f>
        <v>304.52</v>
      </c>
      <c r="G104" s="12">
        <f t="shared" ref="G104:H104" si="46">G105</f>
        <v>340</v>
      </c>
      <c r="H104" s="12">
        <f t="shared" si="46"/>
        <v>350</v>
      </c>
    </row>
    <row r="105" spans="1:9" ht="33">
      <c r="A105" s="10" t="s">
        <v>85</v>
      </c>
      <c r="B105" s="11" t="s">
        <v>91</v>
      </c>
      <c r="C105" s="11" t="s">
        <v>84</v>
      </c>
      <c r="D105" s="11" t="s">
        <v>86</v>
      </c>
      <c r="E105" s="11"/>
      <c r="F105" s="12">
        <f>F106</f>
        <v>304.52</v>
      </c>
      <c r="G105" s="12">
        <f t="shared" ref="G105:H105" si="47">G106</f>
        <v>340</v>
      </c>
      <c r="H105" s="12">
        <f t="shared" si="47"/>
        <v>350</v>
      </c>
    </row>
    <row r="106" spans="1:9" ht="16.5">
      <c r="A106" s="13" t="s">
        <v>87</v>
      </c>
      <c r="B106" s="14" t="s">
        <v>91</v>
      </c>
      <c r="C106" s="14" t="s">
        <v>84</v>
      </c>
      <c r="D106" s="14" t="s">
        <v>86</v>
      </c>
      <c r="E106" s="14" t="s">
        <v>88</v>
      </c>
      <c r="F106" s="15">
        <v>304.52</v>
      </c>
      <c r="G106" s="15">
        <v>340</v>
      </c>
      <c r="H106" s="15">
        <v>350</v>
      </c>
    </row>
  </sheetData>
  <mergeCells count="14">
    <mergeCell ref="A6:I6"/>
    <mergeCell ref="A9:B9"/>
    <mergeCell ref="D1:H1"/>
    <mergeCell ref="D2:H2"/>
    <mergeCell ref="D3:H3"/>
    <mergeCell ref="D4:H4"/>
    <mergeCell ref="G10:G11"/>
    <mergeCell ref="H10:H11"/>
    <mergeCell ref="A10:A11"/>
    <mergeCell ref="B10:B11"/>
    <mergeCell ref="C10:C11"/>
    <mergeCell ref="D10:D11"/>
    <mergeCell ref="E10:E11"/>
    <mergeCell ref="F10:F11"/>
  </mergeCells>
  <pageMargins left="0.98425196850393704" right="0.39370078740157483" top="0.39370078740157483" bottom="0.39370078740157483" header="0.19685039370078741" footer="0.19685039370078741"/>
  <pageSetup paperSize="9" scale="5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расходов'!BFT_Print_Titles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Donm</dc:creator>
  <dc:description>POI HSSF rep:2.52.0.91</dc:description>
  <cp:lastModifiedBy>Пользователь Windows</cp:lastModifiedBy>
  <cp:lastPrinted>2023-12-01T06:00:36Z</cp:lastPrinted>
  <dcterms:created xsi:type="dcterms:W3CDTF">2020-12-08T11:52:34Z</dcterms:created>
  <dcterms:modified xsi:type="dcterms:W3CDTF">2025-06-03T05:44:14Z</dcterms:modified>
</cp:coreProperties>
</file>